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athematics\Other\IQ-Academy\1\"/>
    </mc:Choice>
  </mc:AlternateContent>
  <bookViews>
    <workbookView xWindow="0" yWindow="0" windowWidth="23040" windowHeight="8760"/>
  </bookViews>
  <sheets>
    <sheet name="Sheet3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4" l="1"/>
  <c r="P26" i="4" s="1"/>
  <c r="P27" i="4" s="1"/>
  <c r="P24" i="4"/>
  <c r="P23" i="4"/>
  <c r="P22" i="4"/>
  <c r="P21" i="4"/>
  <c r="O22" i="4"/>
  <c r="O23" i="4"/>
  <c r="O24" i="4"/>
  <c r="O25" i="4"/>
  <c r="O26" i="4"/>
  <c r="O27" i="4"/>
  <c r="O28" i="4"/>
  <c r="O21" i="4"/>
  <c r="N28" i="4"/>
  <c r="N27" i="4"/>
  <c r="N26" i="4"/>
  <c r="N25" i="4"/>
  <c r="N24" i="4"/>
  <c r="N23" i="4"/>
  <c r="N22" i="4"/>
  <c r="N21" i="4"/>
  <c r="M28" i="4"/>
  <c r="Q9" i="4"/>
  <c r="Q10" i="4"/>
  <c r="Q11" i="4"/>
  <c r="Q12" i="4"/>
  <c r="Q13" i="4"/>
  <c r="Q14" i="4"/>
  <c r="Q8" i="4"/>
  <c r="O9" i="4"/>
  <c r="O10" i="4"/>
  <c r="O11" i="4"/>
  <c r="O12" i="4"/>
  <c r="O13" i="4"/>
  <c r="O14" i="4"/>
  <c r="O8" i="4"/>
  <c r="N10" i="4"/>
  <c r="N11" i="4"/>
  <c r="N12" i="4"/>
  <c r="N13" i="4"/>
  <c r="N14" i="4"/>
  <c r="N9" i="4"/>
  <c r="N8" i="4"/>
  <c r="L9" i="4"/>
  <c r="L10" i="4"/>
  <c r="L11" i="4"/>
  <c r="L12" i="4"/>
  <c r="L13" i="4"/>
  <c r="L8" i="4"/>
  <c r="K10" i="4"/>
  <c r="K11" i="4"/>
  <c r="K12" i="4"/>
  <c r="K13" i="4" s="1"/>
  <c r="K14" i="4" s="1"/>
  <c r="K9" i="4"/>
  <c r="K8" i="4"/>
  <c r="F5" i="4" l="1"/>
  <c r="F4" i="4"/>
  <c r="F6" i="4" s="1"/>
  <c r="F7" i="4" s="1"/>
</calcChain>
</file>

<file path=xl/sharedStrings.xml><?xml version="1.0" encoding="utf-8"?>
<sst xmlns="http://schemas.openxmlformats.org/spreadsheetml/2006/main" count="60" uniqueCount="33">
  <si>
    <t>The prices</t>
  </si>
  <si>
    <t>max</t>
  </si>
  <si>
    <t>min</t>
  </si>
  <si>
    <t>range</t>
  </si>
  <si>
    <t>Class width (W)</t>
  </si>
  <si>
    <t>W</t>
  </si>
  <si>
    <t>Class interval</t>
  </si>
  <si>
    <t>Upper boundary</t>
  </si>
  <si>
    <t>Lower Boundary</t>
  </si>
  <si>
    <t>The class of lower 
       boundary</t>
  </si>
  <si>
    <t>The class of upper 
       boundary</t>
  </si>
  <si>
    <t>Class boundary</t>
  </si>
  <si>
    <t>59-114</t>
  </si>
  <si>
    <t>115-170</t>
  </si>
  <si>
    <t>171-226</t>
  </si>
  <si>
    <t>227-282</t>
  </si>
  <si>
    <t>283-338</t>
  </si>
  <si>
    <t>339-394</t>
  </si>
  <si>
    <t>395-450</t>
  </si>
  <si>
    <t>58.5-114.5</t>
  </si>
  <si>
    <t>114.5-170.5</t>
  </si>
  <si>
    <t>170.5-226.5</t>
  </si>
  <si>
    <t>226.5-282.5</t>
  </si>
  <si>
    <t>282.5-338.5</t>
  </si>
  <si>
    <t>338.5-394.5</t>
  </si>
  <si>
    <t>394.5-450.5</t>
  </si>
  <si>
    <t>Mid point</t>
  </si>
  <si>
    <t>frequency</t>
  </si>
  <si>
    <t>Total</t>
  </si>
  <si>
    <t>Relative frq.</t>
  </si>
  <si>
    <t>Percentage</t>
  </si>
  <si>
    <t xml:space="preserve"> </t>
  </si>
  <si>
    <t>Cummulative 
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</si>
</sst>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wrapText="1"/>
    </xf>
    <xf numFmtId="0" fontId="0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Histogram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Sheet3!$K$35:$K$41</c:f>
              <c:strCache>
                <c:ptCount val="7"/>
                <c:pt idx="0">
                  <c:v>58.5-114.5</c:v>
                </c:pt>
                <c:pt idx="1">
                  <c:v>114.5-170.5</c:v>
                </c:pt>
                <c:pt idx="2">
                  <c:v>170.5-226.5</c:v>
                </c:pt>
                <c:pt idx="3">
                  <c:v>226.5-282.5</c:v>
                </c:pt>
                <c:pt idx="4">
                  <c:v>282.5-338.5</c:v>
                </c:pt>
                <c:pt idx="5">
                  <c:v>338.5-394.5</c:v>
                </c:pt>
                <c:pt idx="6">
                  <c:v>394.5-450.5</c:v>
                </c:pt>
              </c:strCache>
            </c:strRef>
          </c:cat>
          <c:val>
            <c:numRef>
              <c:f>Sheet3!$L$35:$L$41</c:f>
              <c:numCache>
                <c:formatCode>General</c:formatCode>
                <c:ptCount val="7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D-4085-ADFC-3BF6D92E4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504501248"/>
        <c:axId val="504502888"/>
      </c:barChart>
      <c:catAx>
        <c:axId val="504501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The prices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502888"/>
        <c:crosses val="autoZero"/>
        <c:auto val="1"/>
        <c:lblAlgn val="ctr"/>
        <c:lblOffset val="100"/>
        <c:noMultiLvlLbl val="0"/>
      </c:catAx>
      <c:valAx>
        <c:axId val="504502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501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Histogram</a:t>
            </a:r>
          </a:p>
        </c:rich>
      </c:tx>
      <c:layout>
        <c:manualLayout>
          <c:xMode val="edge"/>
          <c:yMode val="edge"/>
          <c:x val="0.41504855643044625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Sheet3!$K$49:$K$55</c:f>
              <c:strCache>
                <c:ptCount val="7"/>
                <c:pt idx="0">
                  <c:v>58.5-114.5</c:v>
                </c:pt>
                <c:pt idx="1">
                  <c:v>114.5-170.5</c:v>
                </c:pt>
                <c:pt idx="2">
                  <c:v>170.5-226.5</c:v>
                </c:pt>
                <c:pt idx="3">
                  <c:v>226.5-282.5</c:v>
                </c:pt>
                <c:pt idx="4">
                  <c:v>282.5-338.5</c:v>
                </c:pt>
                <c:pt idx="5">
                  <c:v>338.5-394.5</c:v>
                </c:pt>
                <c:pt idx="6">
                  <c:v>394.5-450.5</c:v>
                </c:pt>
              </c:strCache>
            </c:strRef>
          </c:cat>
          <c:val>
            <c:numRef>
              <c:f>Sheet3!$L$49:$L$55</c:f>
              <c:numCache>
                <c:formatCode>General</c:formatCode>
                <c:ptCount val="7"/>
                <c:pt idx="0">
                  <c:v>0.16666666666666666</c:v>
                </c:pt>
                <c:pt idx="1">
                  <c:v>0.26666666666666666</c:v>
                </c:pt>
                <c:pt idx="2">
                  <c:v>0.2</c:v>
                </c:pt>
                <c:pt idx="3">
                  <c:v>0.16666666666666666</c:v>
                </c:pt>
                <c:pt idx="4">
                  <c:v>6.6666666666666666E-2</c:v>
                </c:pt>
                <c:pt idx="5">
                  <c:v>3.3333333333333333E-2</c:v>
                </c:pt>
                <c:pt idx="6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04D-8CE4-500E710EF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299838560"/>
        <c:axId val="299833640"/>
      </c:barChart>
      <c:catAx>
        <c:axId val="299838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The prices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833640"/>
        <c:crosses val="autoZero"/>
        <c:auto val="1"/>
        <c:lblAlgn val="ctr"/>
        <c:lblOffset val="100"/>
        <c:noMultiLvlLbl val="0"/>
      </c:catAx>
      <c:valAx>
        <c:axId val="299833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Relative frequency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838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932330</xdr:colOff>
      <xdr:row>28</xdr:row>
      <xdr:rowOff>192741</xdr:rowOff>
    </xdr:from>
    <xdr:to>
      <xdr:col>17</xdr:col>
      <xdr:colOff>493060</xdr:colOff>
      <xdr:row>44</xdr:row>
      <xdr:rowOff>35859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8964</xdr:colOff>
      <xdr:row>44</xdr:row>
      <xdr:rowOff>31376</xdr:rowOff>
    </xdr:from>
    <xdr:to>
      <xdr:col>8</xdr:col>
      <xdr:colOff>358588</xdr:colOff>
      <xdr:row>59</xdr:row>
      <xdr:rowOff>85165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55"/>
  <sheetViews>
    <sheetView tabSelected="1" topLeftCell="B25" zoomScale="85" zoomScaleNormal="85" workbookViewId="0">
      <selection activeCell="I40" sqref="I40"/>
    </sheetView>
  </sheetViews>
  <sheetFormatPr defaultRowHeight="14.4" x14ac:dyDescent="0.3"/>
  <cols>
    <col min="3" max="3" width="17" customWidth="1"/>
    <col min="5" max="5" width="18.88671875" customWidth="1"/>
    <col min="7" max="7" width="24.88671875" customWidth="1"/>
    <col min="9" max="9" width="14.21875" customWidth="1"/>
    <col min="10" max="10" width="9.44140625" customWidth="1"/>
    <col min="11" max="11" width="15.5546875" customWidth="1"/>
    <col min="12" max="12" width="16.33203125" customWidth="1"/>
    <col min="13" max="13" width="15.88671875" customWidth="1"/>
    <col min="14" max="14" width="18.5546875" customWidth="1"/>
    <col min="15" max="15" width="17" customWidth="1"/>
    <col min="16" max="16" width="17.33203125" customWidth="1"/>
  </cols>
  <sheetData>
    <row r="2" spans="3:17" ht="18" x14ac:dyDescent="0.35">
      <c r="C2" s="2" t="s">
        <v>0</v>
      </c>
    </row>
    <row r="3" spans="3:17" ht="15.6" x14ac:dyDescent="0.3">
      <c r="C3" s="1">
        <v>250</v>
      </c>
    </row>
    <row r="4" spans="3:17" ht="18" x14ac:dyDescent="0.3">
      <c r="C4" s="1">
        <v>150</v>
      </c>
      <c r="E4" s="7" t="s">
        <v>1</v>
      </c>
      <c r="F4" s="6">
        <f>MAX(C3:C32)</f>
        <v>450</v>
      </c>
    </row>
    <row r="5" spans="3:17" ht="18" x14ac:dyDescent="0.3">
      <c r="C5" s="1">
        <v>250</v>
      </c>
      <c r="E5" s="7" t="s">
        <v>2</v>
      </c>
      <c r="F5" s="6">
        <f>MIN(C3:C32)</f>
        <v>59</v>
      </c>
    </row>
    <row r="6" spans="3:17" ht="18" x14ac:dyDescent="0.3">
      <c r="C6" s="1">
        <v>325</v>
      </c>
      <c r="E6" s="7" t="s">
        <v>3</v>
      </c>
      <c r="F6" s="6">
        <f>F4-F5</f>
        <v>391</v>
      </c>
    </row>
    <row r="7" spans="3:17" ht="28.8" x14ac:dyDescent="0.3">
      <c r="C7" s="13">
        <v>70</v>
      </c>
      <c r="E7" s="7" t="s">
        <v>4</v>
      </c>
      <c r="F7" s="6">
        <f>F6/7</f>
        <v>55.857142857142854</v>
      </c>
      <c r="K7" s="8" t="s">
        <v>8</v>
      </c>
      <c r="L7" s="8" t="s">
        <v>7</v>
      </c>
      <c r="M7" s="8" t="s">
        <v>6</v>
      </c>
      <c r="N7" s="9" t="s">
        <v>9</v>
      </c>
      <c r="O7" s="9" t="s">
        <v>10</v>
      </c>
      <c r="P7" s="10" t="s">
        <v>11</v>
      </c>
      <c r="Q7" s="8" t="s">
        <v>26</v>
      </c>
    </row>
    <row r="8" spans="3:17" ht="18" x14ac:dyDescent="0.3">
      <c r="C8" s="4">
        <v>350</v>
      </c>
      <c r="E8" s="7" t="s">
        <v>5</v>
      </c>
      <c r="F8" s="6">
        <v>56</v>
      </c>
      <c r="K8" s="6">
        <f>59</f>
        <v>59</v>
      </c>
      <c r="L8" s="6">
        <f>K9-1</f>
        <v>114</v>
      </c>
      <c r="M8" s="6" t="s">
        <v>12</v>
      </c>
      <c r="N8" s="11">
        <f>K8-0.5</f>
        <v>58.5</v>
      </c>
      <c r="O8" s="11">
        <f>L8+0.5</f>
        <v>114.5</v>
      </c>
      <c r="P8" s="11" t="s">
        <v>19</v>
      </c>
      <c r="Q8" s="11">
        <f>(K8+L8)/2</f>
        <v>86.5</v>
      </c>
    </row>
    <row r="9" spans="3:17" ht="15.6" x14ac:dyDescent="0.3">
      <c r="C9" s="4">
        <v>200</v>
      </c>
      <c r="E9" s="5"/>
      <c r="K9" s="6">
        <f>K8+56</f>
        <v>115</v>
      </c>
      <c r="L9" s="6">
        <f t="shared" ref="L9:L14" si="0">K10-1</f>
        <v>170</v>
      </c>
      <c r="M9" s="6" t="s">
        <v>13</v>
      </c>
      <c r="N9" s="11">
        <f>K9-0.5</f>
        <v>114.5</v>
      </c>
      <c r="O9" s="11">
        <f t="shared" ref="O9:O14" si="1">L9+0.5</f>
        <v>170.5</v>
      </c>
      <c r="P9" s="11" t="s">
        <v>20</v>
      </c>
      <c r="Q9" s="11">
        <f t="shared" ref="Q9:Q14" si="2">(K9+L9)/2</f>
        <v>142.5</v>
      </c>
    </row>
    <row r="10" spans="3:17" ht="15.6" x14ac:dyDescent="0.3">
      <c r="C10" s="4">
        <v>400</v>
      </c>
      <c r="E10" s="5"/>
      <c r="K10" s="6">
        <f t="shared" ref="K10:K16" si="3">K9+56</f>
        <v>171</v>
      </c>
      <c r="L10" s="6">
        <f t="shared" si="0"/>
        <v>226</v>
      </c>
      <c r="M10" s="6" t="s">
        <v>14</v>
      </c>
      <c r="N10" s="11">
        <f t="shared" ref="N10:N14" si="4">K10-0.5</f>
        <v>170.5</v>
      </c>
      <c r="O10" s="11">
        <f t="shared" si="1"/>
        <v>226.5</v>
      </c>
      <c r="P10" s="11" t="s">
        <v>21</v>
      </c>
      <c r="Q10" s="11">
        <f t="shared" si="2"/>
        <v>198.5</v>
      </c>
    </row>
    <row r="11" spans="3:17" ht="15.6" x14ac:dyDescent="0.3">
      <c r="C11" s="4">
        <v>130</v>
      </c>
      <c r="E11" s="5"/>
      <c r="K11" s="6">
        <f t="shared" si="3"/>
        <v>227</v>
      </c>
      <c r="L11" s="6">
        <f t="shared" si="0"/>
        <v>282</v>
      </c>
      <c r="M11" s="6" t="s">
        <v>15</v>
      </c>
      <c r="N11" s="11">
        <f t="shared" si="4"/>
        <v>226.5</v>
      </c>
      <c r="O11" s="11">
        <f t="shared" si="1"/>
        <v>282.5</v>
      </c>
      <c r="P11" s="11" t="s">
        <v>22</v>
      </c>
      <c r="Q11" s="11">
        <f t="shared" si="2"/>
        <v>254.5</v>
      </c>
    </row>
    <row r="12" spans="3:17" ht="15.6" x14ac:dyDescent="0.3">
      <c r="C12" s="13">
        <v>90</v>
      </c>
      <c r="E12" s="5"/>
      <c r="K12" s="6">
        <f t="shared" si="3"/>
        <v>283</v>
      </c>
      <c r="L12" s="6">
        <f t="shared" si="0"/>
        <v>338</v>
      </c>
      <c r="M12" s="6" t="s">
        <v>16</v>
      </c>
      <c r="N12" s="11">
        <f t="shared" si="4"/>
        <v>282.5</v>
      </c>
      <c r="O12" s="11">
        <f t="shared" si="1"/>
        <v>338.5</v>
      </c>
      <c r="P12" s="11" t="s">
        <v>23</v>
      </c>
      <c r="Q12" s="11">
        <f t="shared" si="2"/>
        <v>310.5</v>
      </c>
    </row>
    <row r="13" spans="3:17" ht="15.6" x14ac:dyDescent="0.3">
      <c r="C13" s="4">
        <v>130</v>
      </c>
      <c r="E13" s="5"/>
      <c r="K13" s="6">
        <f t="shared" si="3"/>
        <v>339</v>
      </c>
      <c r="L13" s="6">
        <f t="shared" si="0"/>
        <v>394</v>
      </c>
      <c r="M13" s="6" t="s">
        <v>17</v>
      </c>
      <c r="N13" s="11">
        <f t="shared" si="4"/>
        <v>338.5</v>
      </c>
      <c r="O13" s="11">
        <f t="shared" si="1"/>
        <v>394.5</v>
      </c>
      <c r="P13" s="11" t="s">
        <v>24</v>
      </c>
      <c r="Q13" s="11">
        <f t="shared" si="2"/>
        <v>366.5</v>
      </c>
    </row>
    <row r="14" spans="3:17" ht="24.6" customHeight="1" x14ac:dyDescent="0.3">
      <c r="C14" s="4">
        <v>300</v>
      </c>
      <c r="E14" s="5"/>
      <c r="K14" s="6">
        <f t="shared" si="3"/>
        <v>395</v>
      </c>
      <c r="L14" s="6">
        <v>450</v>
      </c>
      <c r="M14" s="6" t="s">
        <v>18</v>
      </c>
      <c r="N14" s="11">
        <f t="shared" si="4"/>
        <v>394.5</v>
      </c>
      <c r="O14" s="11">
        <f t="shared" si="1"/>
        <v>450.5</v>
      </c>
      <c r="P14" s="11" t="s">
        <v>25</v>
      </c>
      <c r="Q14" s="11">
        <f t="shared" si="2"/>
        <v>422.5</v>
      </c>
    </row>
    <row r="15" spans="3:17" ht="15.6" x14ac:dyDescent="0.3">
      <c r="C15" s="4">
        <v>450</v>
      </c>
      <c r="E15" s="5"/>
    </row>
    <row r="16" spans="3:17" ht="15.6" x14ac:dyDescent="0.3">
      <c r="C16" s="4">
        <v>160</v>
      </c>
      <c r="E16" s="5"/>
    </row>
    <row r="17" spans="3:17" ht="15.6" x14ac:dyDescent="0.3">
      <c r="C17" s="4">
        <v>200</v>
      </c>
      <c r="E17" s="5"/>
    </row>
    <row r="18" spans="3:17" ht="15.6" x14ac:dyDescent="0.3">
      <c r="C18" s="13">
        <v>59</v>
      </c>
      <c r="E18" s="5"/>
      <c r="G18" s="12"/>
    </row>
    <row r="19" spans="3:17" ht="15.6" x14ac:dyDescent="0.3">
      <c r="C19" s="4">
        <v>130</v>
      </c>
      <c r="E19" s="5"/>
      <c r="I19" t="s">
        <v>31</v>
      </c>
    </row>
    <row r="20" spans="3:17" ht="28.8" x14ac:dyDescent="0.3">
      <c r="C20" s="4">
        <v>150</v>
      </c>
      <c r="E20" s="5"/>
      <c r="K20" s="18" t="s">
        <v>6</v>
      </c>
      <c r="L20" s="18" t="s">
        <v>26</v>
      </c>
      <c r="M20" s="18" t="s">
        <v>27</v>
      </c>
      <c r="N20" s="18" t="s">
        <v>29</v>
      </c>
      <c r="O20" s="18" t="s">
        <v>30</v>
      </c>
      <c r="P20" s="19" t="s">
        <v>32</v>
      </c>
      <c r="Q20" s="5"/>
    </row>
    <row r="21" spans="3:17" ht="15.6" x14ac:dyDescent="0.3">
      <c r="C21" s="4">
        <v>270</v>
      </c>
      <c r="E21" s="5"/>
      <c r="J21" s="6"/>
      <c r="K21" s="6" t="s">
        <v>12</v>
      </c>
      <c r="L21" s="6">
        <v>86.5</v>
      </c>
      <c r="M21" s="16">
        <v>5</v>
      </c>
      <c r="N21" s="6">
        <f>M21/M28</f>
        <v>0.16666666666666666</v>
      </c>
      <c r="O21" s="6">
        <f>N21*100</f>
        <v>16.666666666666664</v>
      </c>
      <c r="P21" s="6">
        <f>M21</f>
        <v>5</v>
      </c>
      <c r="Q21" s="6"/>
    </row>
    <row r="22" spans="3:17" ht="15.6" x14ac:dyDescent="0.3">
      <c r="C22" s="4">
        <v>275</v>
      </c>
      <c r="E22" s="5"/>
      <c r="J22" s="6"/>
      <c r="K22" s="6" t="s">
        <v>13</v>
      </c>
      <c r="L22" s="6">
        <v>142.5</v>
      </c>
      <c r="M22" s="6">
        <v>8</v>
      </c>
      <c r="N22" s="6">
        <f>M22/M28</f>
        <v>0.26666666666666666</v>
      </c>
      <c r="O22" s="6">
        <f t="shared" ref="O22:O28" si="5">N22*100</f>
        <v>26.666666666666668</v>
      </c>
      <c r="P22" s="6">
        <f>M21+M22</f>
        <v>13</v>
      </c>
      <c r="Q22" s="6"/>
    </row>
    <row r="23" spans="3:17" ht="15.6" x14ac:dyDescent="0.3">
      <c r="C23" s="4">
        <v>150</v>
      </c>
      <c r="E23" s="5"/>
      <c r="J23" s="6"/>
      <c r="K23" s="6" t="s">
        <v>14</v>
      </c>
      <c r="L23" s="6">
        <v>198.5</v>
      </c>
      <c r="M23" s="6">
        <v>6</v>
      </c>
      <c r="N23" s="6">
        <f>M23/M28</f>
        <v>0.2</v>
      </c>
      <c r="O23" s="6">
        <f t="shared" si="5"/>
        <v>20</v>
      </c>
      <c r="P23" s="6">
        <f>P22+M23</f>
        <v>19</v>
      </c>
      <c r="Q23" s="6"/>
    </row>
    <row r="24" spans="3:17" ht="15.6" x14ac:dyDescent="0.3">
      <c r="C24" s="4">
        <v>170</v>
      </c>
      <c r="E24" s="5"/>
      <c r="J24" s="6"/>
      <c r="K24" s="6" t="s">
        <v>15</v>
      </c>
      <c r="L24" s="6">
        <v>254.5</v>
      </c>
      <c r="M24" s="6">
        <v>5</v>
      </c>
      <c r="N24" s="6">
        <f>M24/M28</f>
        <v>0.16666666666666666</v>
      </c>
      <c r="O24" s="6">
        <f t="shared" si="5"/>
        <v>16.666666666666664</v>
      </c>
      <c r="P24" s="6">
        <f>P23+M24</f>
        <v>24</v>
      </c>
      <c r="Q24" s="6"/>
    </row>
    <row r="25" spans="3:17" ht="15.6" x14ac:dyDescent="0.3">
      <c r="C25" s="4">
        <v>180</v>
      </c>
      <c r="E25" s="5"/>
      <c r="J25" s="6"/>
      <c r="K25" s="6" t="s">
        <v>16</v>
      </c>
      <c r="L25" s="6">
        <v>310.5</v>
      </c>
      <c r="M25" s="6">
        <v>2</v>
      </c>
      <c r="N25" s="6">
        <f>M25/M28</f>
        <v>6.6666666666666666E-2</v>
      </c>
      <c r="O25" s="6">
        <f t="shared" si="5"/>
        <v>6.666666666666667</v>
      </c>
      <c r="P25" s="6">
        <f t="shared" ref="P25:P27" si="6">P24+M25</f>
        <v>26</v>
      </c>
      <c r="Q25" s="6"/>
    </row>
    <row r="26" spans="3:17" ht="15.6" x14ac:dyDescent="0.3">
      <c r="C26" s="13">
        <v>95</v>
      </c>
      <c r="E26" s="5"/>
      <c r="J26" s="6"/>
      <c r="K26" s="6" t="s">
        <v>17</v>
      </c>
      <c r="L26" s="6">
        <v>366.5</v>
      </c>
      <c r="M26" s="6">
        <v>1</v>
      </c>
      <c r="N26" s="6">
        <f>M26/M28</f>
        <v>3.3333333333333333E-2</v>
      </c>
      <c r="O26" s="6">
        <f t="shared" si="5"/>
        <v>3.3333333333333335</v>
      </c>
      <c r="P26" s="6">
        <f t="shared" si="6"/>
        <v>27</v>
      </c>
      <c r="Q26" s="6"/>
    </row>
    <row r="27" spans="3:17" ht="15.6" x14ac:dyDescent="0.3">
      <c r="C27" s="4">
        <v>250</v>
      </c>
      <c r="E27" s="5"/>
      <c r="J27" s="6"/>
      <c r="K27" s="6" t="s">
        <v>18</v>
      </c>
      <c r="L27" s="6">
        <v>422.5</v>
      </c>
      <c r="M27" s="6">
        <v>3</v>
      </c>
      <c r="N27" s="6">
        <f>M27/M28</f>
        <v>0.1</v>
      </c>
      <c r="O27" s="6">
        <f t="shared" si="5"/>
        <v>10</v>
      </c>
      <c r="P27" s="6">
        <f t="shared" si="6"/>
        <v>30</v>
      </c>
      <c r="Q27" s="6"/>
    </row>
    <row r="28" spans="3:17" ht="15.6" x14ac:dyDescent="0.3">
      <c r="C28" s="4">
        <v>200</v>
      </c>
      <c r="E28" s="5"/>
      <c r="J28" s="6"/>
      <c r="K28" s="14" t="s">
        <v>28</v>
      </c>
      <c r="L28" s="6"/>
      <c r="M28" s="6">
        <f>SUM(M21:M27)</f>
        <v>30</v>
      </c>
      <c r="N28" s="6">
        <f>SUM(N21:N27)</f>
        <v>0.99999999999999989</v>
      </c>
      <c r="O28" s="6">
        <f t="shared" si="5"/>
        <v>99.999999999999986</v>
      </c>
      <c r="P28" s="6"/>
      <c r="Q28" s="6"/>
    </row>
    <row r="29" spans="3:17" ht="15.6" x14ac:dyDescent="0.3">
      <c r="C29" s="4">
        <v>400</v>
      </c>
      <c r="E29" s="5"/>
    </row>
    <row r="30" spans="3:17" ht="15.6" x14ac:dyDescent="0.3">
      <c r="C30" s="4">
        <v>200</v>
      </c>
      <c r="E30" s="5"/>
    </row>
    <row r="31" spans="3:17" ht="15.6" x14ac:dyDescent="0.3">
      <c r="C31" s="13">
        <v>100</v>
      </c>
      <c r="E31" s="5"/>
    </row>
    <row r="32" spans="3:17" ht="15.6" x14ac:dyDescent="0.3">
      <c r="C32" s="1">
        <v>220</v>
      </c>
    </row>
    <row r="34" spans="10:13" x14ac:dyDescent="0.3">
      <c r="K34" s="10" t="s">
        <v>11</v>
      </c>
      <c r="L34" s="3" t="s">
        <v>27</v>
      </c>
    </row>
    <row r="35" spans="10:13" x14ac:dyDescent="0.3">
      <c r="K35" s="6" t="s">
        <v>19</v>
      </c>
      <c r="L35" s="16">
        <v>5</v>
      </c>
    </row>
    <row r="36" spans="10:13" x14ac:dyDescent="0.3">
      <c r="K36" s="6" t="s">
        <v>20</v>
      </c>
      <c r="L36" s="6">
        <v>8</v>
      </c>
    </row>
    <row r="37" spans="10:13" x14ac:dyDescent="0.3">
      <c r="K37" s="6" t="s">
        <v>21</v>
      </c>
      <c r="L37" s="6">
        <v>6</v>
      </c>
    </row>
    <row r="38" spans="10:13" x14ac:dyDescent="0.3">
      <c r="K38" s="6" t="s">
        <v>22</v>
      </c>
      <c r="L38" s="6">
        <v>5</v>
      </c>
    </row>
    <row r="39" spans="10:13" x14ac:dyDescent="0.3">
      <c r="K39" s="6" t="s">
        <v>23</v>
      </c>
      <c r="L39" s="6">
        <v>2</v>
      </c>
    </row>
    <row r="40" spans="10:13" x14ac:dyDescent="0.3">
      <c r="K40" s="6" t="s">
        <v>24</v>
      </c>
      <c r="L40" s="6">
        <v>1</v>
      </c>
    </row>
    <row r="41" spans="10:13" x14ac:dyDescent="0.3">
      <c r="K41" s="6" t="s">
        <v>25</v>
      </c>
      <c r="L41" s="6">
        <v>3</v>
      </c>
    </row>
    <row r="42" spans="10:13" x14ac:dyDescent="0.3">
      <c r="L42" s="6"/>
    </row>
    <row r="46" spans="10:13" x14ac:dyDescent="0.3">
      <c r="J46" s="5"/>
      <c r="K46" s="5"/>
      <c r="L46" s="5"/>
      <c r="M46" s="5"/>
    </row>
    <row r="47" spans="10:13" x14ac:dyDescent="0.3">
      <c r="J47" s="5"/>
      <c r="K47" s="5"/>
      <c r="L47" s="5"/>
      <c r="M47" s="5"/>
    </row>
    <row r="48" spans="10:13" x14ac:dyDescent="0.3">
      <c r="J48" s="5"/>
      <c r="K48" s="3" t="s">
        <v>11</v>
      </c>
      <c r="L48" s="3" t="s">
        <v>29</v>
      </c>
      <c r="M48" s="5"/>
    </row>
    <row r="49" spans="10:13" x14ac:dyDescent="0.3">
      <c r="J49" s="5"/>
      <c r="K49" s="15" t="s">
        <v>19</v>
      </c>
      <c r="L49" s="15">
        <v>0.16666666666666666</v>
      </c>
      <c r="M49" s="5"/>
    </row>
    <row r="50" spans="10:13" x14ac:dyDescent="0.3">
      <c r="J50" s="5"/>
      <c r="K50" s="17" t="s">
        <v>20</v>
      </c>
      <c r="L50" s="15">
        <v>0.26666666666666666</v>
      </c>
      <c r="M50" s="5"/>
    </row>
    <row r="51" spans="10:13" x14ac:dyDescent="0.3">
      <c r="J51" s="5"/>
      <c r="K51" s="15" t="s">
        <v>21</v>
      </c>
      <c r="L51" s="15">
        <v>0.2</v>
      </c>
      <c r="M51" s="5"/>
    </row>
    <row r="52" spans="10:13" x14ac:dyDescent="0.3">
      <c r="K52" s="11" t="s">
        <v>22</v>
      </c>
      <c r="L52" s="11">
        <v>0.16666666666666666</v>
      </c>
    </row>
    <row r="53" spans="10:13" x14ac:dyDescent="0.3">
      <c r="K53" s="11" t="s">
        <v>23</v>
      </c>
      <c r="L53" s="11">
        <v>6.6666666666666666E-2</v>
      </c>
    </row>
    <row r="54" spans="10:13" x14ac:dyDescent="0.3">
      <c r="K54" s="11" t="s">
        <v>24</v>
      </c>
      <c r="L54" s="11">
        <v>3.3333333333333333E-2</v>
      </c>
    </row>
    <row r="55" spans="10:13" x14ac:dyDescent="0.3">
      <c r="K55" s="11" t="s">
        <v>25</v>
      </c>
      <c r="L55" s="11">
        <v>0.1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Ali</dc:creator>
  <cp:lastModifiedBy>Mohamed Ali</cp:lastModifiedBy>
  <dcterms:created xsi:type="dcterms:W3CDTF">2025-08-19T13:56:39Z</dcterms:created>
  <dcterms:modified xsi:type="dcterms:W3CDTF">2025-08-25T00:33:36Z</dcterms:modified>
</cp:coreProperties>
</file>